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095 TAČR NPO\1 výzva\"/>
    </mc:Choice>
  </mc:AlternateContent>
  <xr:revisionPtr revIDLastSave="0" documentId="13_ncr:1_{99D5A876-B3B8-4919-8814-6B9B4597ABB9}" xr6:coauthVersionLast="47" xr6:coauthVersionMax="47" xr10:uidLastSave="{00000000-0000-0000-0000-000000000000}"/>
  <bookViews>
    <workbookView xWindow="2340" yWindow="2340" windowWidth="24855" windowHeight="1419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9" i="1"/>
  <c r="S7" i="1"/>
  <c r="P8" i="1"/>
  <c r="P9" i="1"/>
  <c r="P7" i="1"/>
  <c r="T8" i="1" l="1"/>
  <c r="R12" i="1"/>
  <c r="T9" i="1"/>
  <c r="T7" i="1"/>
  <c r="Q12" i="1"/>
</calcChain>
</file>

<file path=xl/sharedStrings.xml><?xml version="1.0" encoding="utf-8"?>
<sst xmlns="http://schemas.openxmlformats.org/spreadsheetml/2006/main" count="58" uniqueCount="49">
  <si>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</si>
  <si>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</si>
  <si>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</si>
  <si>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</si>
  <si>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</si>
  <si>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</si>
  <si>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</si>
  <si>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</si>
  <si>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</si>
  <si>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</si>
  <si>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</si>
  <si>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</si>
  <si>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</si>
  <si>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</si>
  <si>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</si>
  <si>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</si>
  <si>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</si>
  <si>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</si>
  <si>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</si>
  <si>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</si>
  <si>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</si>
  <si>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</si>
  <si>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</si>
  <si>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</si>
  <si>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</si>
  <si>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</si>
  <si>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</si>
  <si>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</si>
  <si>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</si>
  <si>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</si>
  <si>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</si>
  <si>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</si>
  <si>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</si>
  <si>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</si>
  <si>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NE</t>
  </si>
  <si>
    <t>Ing. Jaroslav Šebesta,
Tel.: 37763 2131</t>
  </si>
  <si>
    <t>30 dní</t>
  </si>
  <si>
    <t xml:space="preserve">Příloha č. 2 Kupní smlouvy - technická specifikace
Výpočetní technika (III.) 095 - 2025 </t>
  </si>
  <si>
    <t>Trackpad</t>
  </si>
  <si>
    <t>Technická 8, 
301 00 Plzeň 3, 
Fakulta aplikovaných věd - Katedra kybernetiky, 
místnost UC 431</t>
  </si>
  <si>
    <t>F2 Zdeněk Krňoul, hradit z 52240/ 6194/1667 CL01000275 SmartDepo_NPO</t>
  </si>
  <si>
    <t>F2 Lukáš Picek, hradit z 52240/5198/1515 SS73020004 FunDive</t>
  </si>
  <si>
    <t>TZ k DH03 00264667, Martin Bulín, hradit z NAKI-III - USTR - 52240/525182/1525</t>
  </si>
  <si>
    <t>Notebook</t>
  </si>
  <si>
    <t>Notebook 15,3"</t>
  </si>
  <si>
    <r>
      <t>Displej: 15,3palcový LED-backlit IPS displej, rozlišení 2880 x 1864 pixelů, jas min. 500 nitů, široký barevný gamut (P3), True Tone.
Procesor: min. 10jádro</t>
    </r>
    <r>
      <rPr>
        <sz val="11"/>
        <rFont val="Calibri"/>
        <family val="2"/>
        <charset val="238"/>
        <scheme val="minor"/>
      </rPr>
      <t>vý ARM</t>
    </r>
    <r>
      <rPr>
        <sz val="11"/>
        <color theme="1"/>
        <rFont val="Calibri"/>
        <family val="2"/>
        <charset val="238"/>
        <scheme val="minor"/>
      </rPr>
      <t xml:space="preserve"> procesor s 4 výkonnostními jádry a 6 efektivními jádry.
Grafika: min. 10jádrový grafický procesor.
Paměť: min. 16 GB sjednocené paměti.
Úložiště: min. 512 GB SSD.
Baterie: Až 18 hodin přehrávání videa, až 15 hodin webového prohlížení.
Porty: MagSafe 3, 3,5 mm sluchátkový jack, dva Thunderbolt 4 (USB-C) porty.
Zvuk: Šestireproduktorový systém, podpora Dolby Atmos.
Kamera min.: 12MP kamera, 1080p HD video.
Bezdrátové připojení: Wi-Fi 6E, Bluetooth 5.3.
Operační systém: ma</t>
    </r>
    <r>
      <rPr>
        <sz val="11"/>
        <rFont val="Calibri"/>
        <family val="2"/>
        <charset val="238"/>
        <scheme val="minor"/>
      </rPr>
      <t>cOS (z důvodu kompatibility s vyvíjenými aplikacemi a probíhajícícm výzkumem)</t>
    </r>
  </si>
  <si>
    <r>
      <t>Bezdrátový, kompatibilní s MacOS, skleněný Multi-Touch povrch, technologie Force Touch vnímající jemné rozdíly v přítlaku, automatické spárování pomocí Bluetooth, výdrž baterie až měsíc, USB-C nabíjecí kabel součástí, roz</t>
    </r>
    <r>
      <rPr>
        <sz val="11"/>
        <rFont val="Calibri"/>
        <family val="2"/>
        <charset val="238"/>
        <scheme val="minor"/>
      </rPr>
      <t>měry přibližně 11,5 × 16 × 1 cm.</t>
    </r>
  </si>
  <si>
    <t>14 palcový (14,2").
Velikost RAM: min. 24 GB.
Velikost úložiště: min. 1TB.
Druh úložiště: SSD.
Procesor: ARM CPU, min. 14 CPU jader a skóre 38 000 podle https://www.cpubenchmark.net/.
Operační systém: macOS (z důvodu kompatibility s vyvíjenými aplikacemi a probíhajícícm výzkumem)</t>
  </si>
  <si>
    <r>
      <rPr>
        <b/>
        <sz val="11"/>
        <rFont val="Calibri"/>
        <family val="2"/>
        <charset val="238"/>
        <scheme val="minor"/>
      </rPr>
      <t>Částečně hrazeno z projektu: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Smart Depo: Prostředek pro vyhodnocování důvěryhodnosti AI algoritmů využitelných k autonomnímu řízení tramvají
Číslo projektu: CL01000275
Poskytovatel: TAČR
DOPRAVA 2030+ - NPO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</si>
</sst>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8" fillId="3" borderId="19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4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5" fillId="6" borderId="14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9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6" fillId="4" borderId="13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26" fillId="4" borderId="19" xfId="0" applyFont="1" applyFill="1" applyBorder="1" applyAlignment="1" applyProtection="1">
      <alignment horizontal="center" vertical="center" wrapText="1"/>
      <protection locked="0"/>
    </xf>
    <xf numFmtId="0" fontId="26" fillId="4" borderId="18" xfId="0" applyFont="1" applyFill="1" applyBorder="1" applyAlignment="1" applyProtection="1">
      <alignment horizontal="center" vertical="center" wrapTex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L5" zoomScale="75" zoomScaleNormal="75" workbookViewId="0">
      <selection activeCell="S5" sqref="S5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11" customWidth="1"/>
    <col min="5" max="5" width="10.5703125" style="22" customWidth="1"/>
    <col min="6" max="6" width="122.14062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54.140625" style="1" customWidth="1"/>
    <col min="12" max="12" width="28.42578125" style="1" customWidth="1"/>
    <col min="13" max="13" width="24.28515625" style="1" customWidth="1"/>
    <col min="14" max="14" width="39.28515625" style="6" customWidth="1"/>
    <col min="15" max="15" width="27.28515625" style="6" customWidth="1"/>
    <col min="16" max="16" width="17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5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28</v>
      </c>
      <c r="H6" s="31" t="s">
        <v>30</v>
      </c>
      <c r="I6" s="32" t="s">
        <v>16</v>
      </c>
      <c r="J6" s="29" t="s">
        <v>17</v>
      </c>
      <c r="K6" s="29" t="s">
        <v>32</v>
      </c>
      <c r="L6" s="33" t="s">
        <v>18</v>
      </c>
      <c r="M6" s="34" t="s">
        <v>19</v>
      </c>
      <c r="N6" s="33" t="s">
        <v>20</v>
      </c>
      <c r="O6" s="29" t="s">
        <v>26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228.75" customHeight="1" thickTop="1" thickBot="1" x14ac:dyDescent="0.3">
      <c r="A7" s="37"/>
      <c r="B7" s="38">
        <v>1</v>
      </c>
      <c r="C7" s="39" t="s">
        <v>44</v>
      </c>
      <c r="D7" s="40">
        <v>1</v>
      </c>
      <c r="E7" s="41" t="s">
        <v>29</v>
      </c>
      <c r="F7" s="42" t="s">
        <v>45</v>
      </c>
      <c r="G7" s="113"/>
      <c r="H7" s="116"/>
      <c r="I7" s="39" t="s">
        <v>33</v>
      </c>
      <c r="J7" s="43" t="s">
        <v>31</v>
      </c>
      <c r="K7" s="44" t="s">
        <v>48</v>
      </c>
      <c r="L7" s="45"/>
      <c r="M7" s="46" t="s">
        <v>35</v>
      </c>
      <c r="N7" s="47" t="s">
        <v>39</v>
      </c>
      <c r="O7" s="48" t="s">
        <v>36</v>
      </c>
      <c r="P7" s="49">
        <f>D7*Q7</f>
        <v>37500</v>
      </c>
      <c r="Q7" s="50">
        <v>37500</v>
      </c>
      <c r="R7" s="118"/>
      <c r="S7" s="51">
        <f>D7*R7</f>
        <v>0</v>
      </c>
      <c r="T7" s="52" t="str">
        <f>IF(ISNUMBER(R7), IF(R7&gt;Q7,"NEVYHOVUJE","VYHOVUJE")," ")</f>
        <v xml:space="preserve"> </v>
      </c>
      <c r="U7" s="53" t="s">
        <v>40</v>
      </c>
      <c r="V7" s="54" t="s">
        <v>11</v>
      </c>
    </row>
    <row r="8" spans="1:22" ht="115.5" customHeight="1" x14ac:dyDescent="0.25">
      <c r="A8" s="37"/>
      <c r="B8" s="55">
        <v>2</v>
      </c>
      <c r="C8" s="56" t="s">
        <v>43</v>
      </c>
      <c r="D8" s="57">
        <v>1</v>
      </c>
      <c r="E8" s="58" t="s">
        <v>29</v>
      </c>
      <c r="F8" s="59" t="s">
        <v>47</v>
      </c>
      <c r="G8" s="114"/>
      <c r="H8" s="117"/>
      <c r="I8" s="60" t="s">
        <v>33</v>
      </c>
      <c r="J8" s="61" t="s">
        <v>34</v>
      </c>
      <c r="K8" s="62"/>
      <c r="L8" s="63"/>
      <c r="M8" s="64" t="s">
        <v>35</v>
      </c>
      <c r="N8" s="64" t="s">
        <v>39</v>
      </c>
      <c r="O8" s="65" t="s">
        <v>36</v>
      </c>
      <c r="P8" s="66">
        <f>D8*Q8</f>
        <v>60000</v>
      </c>
      <c r="Q8" s="67">
        <v>60000</v>
      </c>
      <c r="R8" s="119"/>
      <c r="S8" s="68">
        <f>D8*R8</f>
        <v>0</v>
      </c>
      <c r="T8" s="69" t="str">
        <f t="shared" ref="T8:T9" si="0">IF(ISNUMBER(R8), IF(R8&gt;Q8,"NEVYHOVUJE","VYHOVUJE")," ")</f>
        <v xml:space="preserve"> </v>
      </c>
      <c r="U8" s="70" t="s">
        <v>41</v>
      </c>
      <c r="V8" s="71" t="s">
        <v>11</v>
      </c>
    </row>
    <row r="9" spans="1:22" ht="91.5" customHeight="1" thickBot="1" x14ac:dyDescent="0.3">
      <c r="A9" s="37"/>
      <c r="B9" s="72">
        <v>3</v>
      </c>
      <c r="C9" s="73" t="s">
        <v>38</v>
      </c>
      <c r="D9" s="74">
        <v>1</v>
      </c>
      <c r="E9" s="75" t="s">
        <v>29</v>
      </c>
      <c r="F9" s="76" t="s">
        <v>46</v>
      </c>
      <c r="G9" s="115"/>
      <c r="H9" s="77" t="s">
        <v>34</v>
      </c>
      <c r="I9" s="78"/>
      <c r="J9" s="79"/>
      <c r="K9" s="80"/>
      <c r="L9" s="81"/>
      <c r="M9" s="82"/>
      <c r="N9" s="82"/>
      <c r="O9" s="83"/>
      <c r="P9" s="84">
        <f>D9*Q9</f>
        <v>3200</v>
      </c>
      <c r="Q9" s="85">
        <v>3200</v>
      </c>
      <c r="R9" s="120"/>
      <c r="S9" s="86">
        <f>D9*R9</f>
        <v>0</v>
      </c>
      <c r="T9" s="87" t="str">
        <f t="shared" si="0"/>
        <v xml:space="preserve"> </v>
      </c>
      <c r="U9" s="88" t="s">
        <v>42</v>
      </c>
      <c r="V9" s="89" t="s">
        <v>12</v>
      </c>
    </row>
    <row r="10" spans="1:22" ht="17.45" customHeight="1" thickTop="1" thickBot="1" x14ac:dyDescent="0.3">
      <c r="B10" s="90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1" t="s">
        <v>25</v>
      </c>
      <c r="C11" s="91"/>
      <c r="D11" s="91"/>
      <c r="E11" s="91"/>
      <c r="F11" s="91"/>
      <c r="G11" s="91"/>
      <c r="H11" s="92"/>
      <c r="I11" s="92"/>
      <c r="J11" s="93"/>
      <c r="K11" s="93"/>
      <c r="L11" s="27"/>
      <c r="M11" s="27"/>
      <c r="N11" s="27"/>
      <c r="O11" s="94"/>
      <c r="P11" s="94"/>
      <c r="Q11" s="95" t="s">
        <v>9</v>
      </c>
      <c r="R11" s="96" t="s">
        <v>10</v>
      </c>
      <c r="S11" s="97"/>
      <c r="T11" s="98"/>
      <c r="U11" s="99"/>
      <c r="V11" s="100"/>
    </row>
    <row r="12" spans="1:22" ht="50.45" customHeight="1" thickTop="1" thickBot="1" x14ac:dyDescent="0.3">
      <c r="B12" s="101" t="s">
        <v>24</v>
      </c>
      <c r="C12" s="101"/>
      <c r="D12" s="101"/>
      <c r="E12" s="101"/>
      <c r="F12" s="101"/>
      <c r="G12" s="101"/>
      <c r="H12" s="101"/>
      <c r="I12" s="102"/>
      <c r="L12" s="7"/>
      <c r="M12" s="7"/>
      <c r="N12" s="7"/>
      <c r="O12" s="103"/>
      <c r="P12" s="103"/>
      <c r="Q12" s="104">
        <f>SUM(P7:P9)</f>
        <v>100700</v>
      </c>
      <c r="R12" s="105">
        <f>SUM(S7:S9)</f>
        <v>0</v>
      </c>
      <c r="S12" s="106"/>
      <c r="T12" s="107"/>
    </row>
    <row r="13" spans="1:22" ht="15.75" thickTop="1" x14ac:dyDescent="0.25">
      <c r="B13" s="108" t="s">
        <v>27</v>
      </c>
      <c r="C13" s="108"/>
      <c r="D13" s="108"/>
      <c r="E13" s="108"/>
      <c r="F13" s="108"/>
      <c r="G13" s="108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9"/>
      <c r="C14" s="109"/>
      <c r="D14" s="109"/>
      <c r="E14" s="109"/>
      <c r="F14" s="109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9"/>
      <c r="C15" s="109"/>
      <c r="D15" s="109"/>
      <c r="E15" s="109"/>
      <c r="F15" s="109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9"/>
      <c r="C16" s="109"/>
      <c r="D16" s="109"/>
      <c r="E16" s="109"/>
      <c r="F16" s="109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3"/>
      <c r="D17" s="110"/>
      <c r="E17" s="93"/>
      <c r="F17" s="93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2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3"/>
      <c r="D19" s="110"/>
      <c r="E19" s="93"/>
      <c r="F19" s="93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3"/>
      <c r="D20" s="110"/>
      <c r="E20" s="93"/>
      <c r="F20" s="93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3"/>
      <c r="D21" s="110"/>
      <c r="E21" s="93"/>
      <c r="F21" s="93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3"/>
      <c r="D22" s="110"/>
      <c r="E22" s="93"/>
      <c r="F22" s="93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3"/>
      <c r="D23" s="110"/>
      <c r="E23" s="93"/>
      <c r="F23" s="93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3"/>
      <c r="D24" s="110"/>
      <c r="E24" s="93"/>
      <c r="F24" s="93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3"/>
      <c r="D25" s="110"/>
      <c r="E25" s="93"/>
      <c r="F25" s="93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3"/>
      <c r="D26" s="110"/>
      <c r="E26" s="93"/>
      <c r="F26" s="93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3"/>
      <c r="D27" s="110"/>
      <c r="E27" s="93"/>
      <c r="F27" s="93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3"/>
      <c r="D28" s="110"/>
      <c r="E28" s="93"/>
      <c r="F28" s="93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3"/>
      <c r="D29" s="110"/>
      <c r="E29" s="93"/>
      <c r="F29" s="93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3"/>
      <c r="D30" s="110"/>
      <c r="E30" s="93"/>
      <c r="F30" s="93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3"/>
      <c r="D31" s="110"/>
      <c r="E31" s="93"/>
      <c r="F31" s="93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3"/>
      <c r="D32" s="110"/>
      <c r="E32" s="93"/>
      <c r="F32" s="93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3"/>
      <c r="D33" s="110"/>
      <c r="E33" s="93"/>
      <c r="F33" s="9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3"/>
      <c r="D34" s="110"/>
      <c r="E34" s="93"/>
      <c r="F34" s="93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3"/>
      <c r="D35" s="110"/>
      <c r="E35" s="93"/>
      <c r="F35" s="93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3"/>
      <c r="D36" s="110"/>
      <c r="E36" s="93"/>
      <c r="F36" s="93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3"/>
      <c r="D37" s="110"/>
      <c r="E37" s="93"/>
      <c r="F37" s="93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3"/>
      <c r="D38" s="110"/>
      <c r="E38" s="93"/>
      <c r="F38" s="9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3"/>
      <c r="D39" s="110"/>
      <c r="E39" s="93"/>
      <c r="F39" s="9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3"/>
      <c r="D40" s="110"/>
      <c r="E40" s="93"/>
      <c r="F40" s="9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3"/>
      <c r="D41" s="110"/>
      <c r="E41" s="93"/>
      <c r="F41" s="93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3"/>
      <c r="D42" s="110"/>
      <c r="E42" s="93"/>
      <c r="F42" s="93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3"/>
      <c r="D43" s="110"/>
      <c r="E43" s="93"/>
      <c r="F43" s="93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3"/>
      <c r="D44" s="110"/>
      <c r="E44" s="93"/>
      <c r="F44" s="93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3"/>
      <c r="D45" s="110"/>
      <c r="E45" s="93"/>
      <c r="F45" s="93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3"/>
      <c r="D46" s="110"/>
      <c r="E46" s="93"/>
      <c r="F46" s="93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3"/>
      <c r="D47" s="110"/>
      <c r="E47" s="93"/>
      <c r="F47" s="93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3"/>
      <c r="D48" s="110"/>
      <c r="E48" s="93"/>
      <c r="F48" s="93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3"/>
      <c r="D49" s="110"/>
      <c r="E49" s="93"/>
      <c r="F49" s="93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3"/>
      <c r="D50" s="110"/>
      <c r="E50" s="93"/>
      <c r="F50" s="93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3"/>
      <c r="D51" s="110"/>
      <c r="E51" s="93"/>
      <c r="F51" s="93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3"/>
      <c r="D52" s="110"/>
      <c r="E52" s="93"/>
      <c r="F52" s="93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3"/>
      <c r="D53" s="110"/>
      <c r="E53" s="93"/>
      <c r="F53" s="93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3"/>
      <c r="D54" s="110"/>
      <c r="E54" s="93"/>
      <c r="F54" s="93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3"/>
      <c r="D55" s="110"/>
      <c r="E55" s="93"/>
      <c r="F55" s="93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3"/>
      <c r="D56" s="110"/>
      <c r="E56" s="93"/>
      <c r="F56" s="93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3"/>
      <c r="D57" s="110"/>
      <c r="E57" s="93"/>
      <c r="F57" s="93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3"/>
      <c r="D58" s="110"/>
      <c r="E58" s="93"/>
      <c r="F58" s="93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3"/>
      <c r="D59" s="110"/>
      <c r="E59" s="93"/>
      <c r="F59" s="93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3"/>
      <c r="D60" s="110"/>
      <c r="E60" s="93"/>
      <c r="F60" s="93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3"/>
      <c r="D61" s="110"/>
      <c r="E61" s="93"/>
      <c r="F61" s="93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3"/>
      <c r="D62" s="110"/>
      <c r="E62" s="93"/>
      <c r="F62" s="93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3"/>
      <c r="D63" s="110"/>
      <c r="E63" s="93"/>
      <c r="F63" s="93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3"/>
      <c r="D64" s="110"/>
      <c r="E64" s="93"/>
      <c r="F64" s="93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3"/>
      <c r="D65" s="110"/>
      <c r="E65" s="93"/>
      <c r="F65" s="93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3"/>
      <c r="D66" s="110"/>
      <c r="E66" s="93"/>
      <c r="F66" s="93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3"/>
      <c r="D67" s="110"/>
      <c r="E67" s="93"/>
      <c r="F67" s="93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3"/>
      <c r="D68" s="110"/>
      <c r="E68" s="93"/>
      <c r="F68" s="93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3"/>
      <c r="D69" s="110"/>
      <c r="E69" s="93"/>
      <c r="F69" s="93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3"/>
      <c r="D70" s="110"/>
      <c r="E70" s="93"/>
      <c r="F70" s="93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3"/>
      <c r="D71" s="110"/>
      <c r="E71" s="93"/>
      <c r="F71" s="93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3"/>
      <c r="D72" s="110"/>
      <c r="E72" s="93"/>
      <c r="F72" s="93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3"/>
      <c r="D73" s="110"/>
      <c r="E73" s="93"/>
      <c r="F73" s="93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3"/>
      <c r="D74" s="110"/>
      <c r="E74" s="93"/>
      <c r="F74" s="93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3"/>
      <c r="D75" s="110"/>
      <c r="E75" s="93"/>
      <c r="F75" s="93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3"/>
      <c r="D76" s="110"/>
      <c r="E76" s="93"/>
      <c r="F76" s="93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3"/>
      <c r="D77" s="110"/>
      <c r="E77" s="93"/>
      <c r="F77" s="93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3"/>
      <c r="D78" s="110"/>
      <c r="E78" s="93"/>
      <c r="F78" s="93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3"/>
      <c r="D79" s="110"/>
      <c r="E79" s="93"/>
      <c r="F79" s="93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3"/>
      <c r="D80" s="110"/>
      <c r="E80" s="93"/>
      <c r="F80" s="93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3"/>
      <c r="D81" s="110"/>
      <c r="E81" s="93"/>
      <c r="F81" s="93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3"/>
      <c r="D82" s="110"/>
      <c r="E82" s="93"/>
      <c r="F82" s="93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3"/>
      <c r="D83" s="110"/>
      <c r="E83" s="93"/>
      <c r="F83" s="93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3"/>
      <c r="D84" s="110"/>
      <c r="E84" s="93"/>
      <c r="F84" s="93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3"/>
      <c r="D85" s="110"/>
      <c r="E85" s="93"/>
      <c r="F85" s="93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3"/>
      <c r="D86" s="110"/>
      <c r="E86" s="93"/>
      <c r="F86" s="93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3"/>
      <c r="D87" s="110"/>
      <c r="E87" s="93"/>
      <c r="F87" s="93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3"/>
      <c r="D88" s="110"/>
      <c r="E88" s="93"/>
      <c r="F88" s="93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3"/>
      <c r="D89" s="110"/>
      <c r="E89" s="93"/>
      <c r="F89" s="93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3"/>
      <c r="D90" s="110"/>
      <c r="E90" s="93"/>
      <c r="F90" s="93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3"/>
      <c r="D91" s="110"/>
      <c r="E91" s="93"/>
      <c r="F91" s="93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3"/>
      <c r="D92" s="110"/>
      <c r="E92" s="93"/>
      <c r="F92" s="93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3"/>
      <c r="D93" s="110"/>
      <c r="E93" s="93"/>
      <c r="F93" s="93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3"/>
      <c r="D94" s="110"/>
      <c r="E94" s="93"/>
      <c r="F94" s="93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3"/>
      <c r="D95" s="110"/>
      <c r="E95" s="93"/>
      <c r="F95" s="93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3"/>
      <c r="D96" s="110"/>
      <c r="E96" s="93"/>
      <c r="F96" s="93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3"/>
      <c r="D97" s="110"/>
      <c r="E97" s="93"/>
      <c r="F97" s="93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3"/>
      <c r="D98" s="110"/>
      <c r="E98" s="93"/>
      <c r="F98" s="93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TDTkScQ2xt6GsQe/t82IvamORyhdYnxNkklMFiV2kg17hpoOsj5XmOxDbZWgBXa4sAMrikhfeZ48fqaW3kjR7w==" saltValue="p8B1vn1m+Uk+HYrpH5u08w==" spinCount="100000" sheet="1" objects="1" scenarios="1"/>
  <mergeCells count="14">
    <mergeCell ref="B1:D1"/>
    <mergeCell ref="G5:H5"/>
    <mergeCell ref="B13:G13"/>
    <mergeCell ref="R12:T12"/>
    <mergeCell ref="R11:T11"/>
    <mergeCell ref="B11:G11"/>
    <mergeCell ref="B12:H12"/>
    <mergeCell ref="I8:I9"/>
    <mergeCell ref="J8:J9"/>
    <mergeCell ref="K8:K9"/>
    <mergeCell ref="M8:M9"/>
    <mergeCell ref="N8:N9"/>
    <mergeCell ref="O8:O9"/>
    <mergeCell ref="L8:L9"/>
  </mergeCells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: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9" xr:uid="{349A6282-9232-40B5-B155-0C95E3B5B228}">
      <formula1>"ks,bal,sada,m,"</formula1>
    </dataValidation>
    <dataValidation type="list" allowBlank="1" showInputMessage="1" showErrorMessage="1" sqref="J7:J8" xr:uid="{C9369DE5-2385-49FF-A754-5F8F05635E82}">
      <formula1>"ANO,NE"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2025-06-23T10:27:48Z</cp:lastPrinted>
  <dcterms:created xsi:type="dcterms:W3CDTF">2014-03-05T12:43:32Z</dcterms:created>
  <dcterms:modified xsi:type="dcterms:W3CDTF">2025-06-24T06:37:25Z</dcterms:modified>
</cp:coreProperties>
</file>